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2012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<sst xmlns="http://schemas.openxmlformats.org/spreadsheetml/2006/main" count="52" uniqueCount="44">
  <si>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 № 9. 18.10.2021 14:26:04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</si>
  <si>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</si>
  <si>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Законодательного Собрания Тверской области седьмого созыва</t>
  </si>
  <si>
    <t>Тверская область</t>
  </si>
  <si>
    <t>Старицкий (№ 20)</t>
  </si>
  <si>
    <t>По состоянию на 18.10.2021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</si>
  <si>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</si>
  <si>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</si>
  <si>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</si>
  <si>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</si>
  <si>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</si>
  <si>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</si>
  <si>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</si>
  <si>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</si>
  <si>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</si>
  <si>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</si>
  <si>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</si>
  <si>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</si>
  <si>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</si>
  <si>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</si>
  <si>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</si>
  <si>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</si>
  <si>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</si>
  <si>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</si>
  <si>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</si>
  <si>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</si>
  <si>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</si>
  <si>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</si>
  <si>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</si>
  <si>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</si>
  <si>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</si>
  <si>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</si>
  <si>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</si>
  <si>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</si>
  <si>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</si>
  <si>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</si>
  <si>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</si>
  <si>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</si>
  <si>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</si>
  <si>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Председатель</t>
  </si>
  <si>
    <t>территориальной избирательной комиссии Старицкого района</t>
  </si>
  <si>
    <t>(подпись, дата)</t>
  </si>
  <si>
    <t>С.В. Марченко</t>
  </si>
  <si>
    <t>(инициалы, фамилия)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</si>
</sst>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Times New Roman"/>
      <family val="2"/>
    </font>
    <font>
      <u val="single"/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u val="single"/>
      <sz val="12"/>
      <color theme="1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29" fillId="33" borderId="0" xfId="0" applyFont="1" applyFill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0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1" fillId="34" borderId="10" xfId="0" applyNumberFormat="1" applyFont="1" applyFill="1" applyBorder="1" applyAlignment="1">
      <alignment horizontal="center" vertical="center" textRotation="90" wrapText="1"/>
    </xf>
    <xf numFmtId="0" fontId="40" fillId="34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left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right" vertical="center" wrapText="1"/>
    </xf>
    <xf numFmtId="49" fontId="42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Layout" workbookViewId="0" topLeftCell="A1">
      <selection activeCell="G18" sqref="G18"/>
    </sheetView>
  </sheetViews>
  <sheetFormatPr defaultColWidth="9.00390625" defaultRowHeight="15.75"/>
  <cols>
    <col min="1" max="1" width="7.25390625" style="0" customWidth="1"/>
    <col min="2" max="2" width="40.75390625" style="0" customWidth="1"/>
    <col min="3" max="3" width="6.00390625" style="0" customWidth="1"/>
    <col min="4" max="10" width="10.125" style="0" customWidth="1"/>
    <col min="11" max="11" width="8.75390625" style="0" customWidth="1"/>
  </cols>
  <sheetData>
    <row r="1" ht="18" customHeight="1">
      <c r="J1" s="1" t="s">
        <v>0</v>
      </c>
    </row>
    <row r="2" spans="1:10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ht="15">
      <c r="J6" s="4" t="s">
        <v>5</v>
      </c>
    </row>
    <row r="7" ht="15">
      <c r="J7" s="4" t="s">
        <v>6</v>
      </c>
    </row>
    <row r="8" spans="1:10" ht="81.75" customHeight="1">
      <c r="A8" s="5" t="str">
        <f>"№ строки"</f>
        <v>№ строки</v>
      </c>
      <c r="B8" s="6" t="str">
        <f>"Строка финансового отчета"</f>
        <v>Строка финансового отчета</v>
      </c>
      <c r="C8" s="8" t="str">
        <f>"Шифр строки"</f>
        <v>Шифр строки</v>
      </c>
      <c r="D8" s="8" t="str">
        <f>"Итого по всем кандидатам"</f>
        <v>Итого по всем кандидатам</v>
      </c>
      <c r="E8" s="9" t="str">
        <f>"Аверченков Михаил Иванович"</f>
        <v>Аверченков Михаил Иванович</v>
      </c>
      <c r="F8" s="9" t="str">
        <f>"Голубев Сергей Анатольевич"</f>
        <v>Голубев Сергей Анатольевич</v>
      </c>
      <c r="G8" s="9" t="str">
        <f>"Иванов Сергей Дмитриевич"</f>
        <v>Иванов Сергей Дмитриевич</v>
      </c>
      <c r="H8" s="9" t="str">
        <f>"Тикко Алексей Николаевич"</f>
        <v>Тикко Алексей Николаевич</v>
      </c>
      <c r="I8" s="9" t="str">
        <f>"Цветкова Майя Алексеевна"</f>
        <v>Цветкова Майя Алексеевна</v>
      </c>
      <c r="J8" s="9" t="str">
        <f>"Шахутин Денис Борисович"</f>
        <v>Шахутин Денис Борисович</v>
      </c>
    </row>
    <row r="9" spans="1:11" ht="15">
      <c r="A9" s="11" t="s">
        <v>7</v>
      </c>
      <c r="B9" s="6" t="str">
        <f>"2"</f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/>
    </row>
    <row r="10" spans="1:11" ht="29.25" customHeight="1">
      <c r="A10" s="12" t="s">
        <v>7</v>
      </c>
      <c r="B10" s="13" t="str">
        <f>"Поступило средств в избирательный фонд, всего"</f>
        <v>Поступило средств в избирательный фонд, всего</v>
      </c>
      <c r="C10" s="14">
        <v>10</v>
      </c>
      <c r="D10" s="15">
        <v>1616000</v>
      </c>
      <c r="E10" s="15">
        <v>0</v>
      </c>
      <c r="F10" s="15">
        <v>1615000</v>
      </c>
      <c r="G10" s="15">
        <v>0</v>
      </c>
      <c r="H10" s="15">
        <v>0</v>
      </c>
      <c r="I10" s="15">
        <v>1000</v>
      </c>
      <c r="J10" s="15">
        <v>0</v>
      </c>
      <c r="K10" s="10"/>
    </row>
    <row r="11" spans="1:11" ht="15">
      <c r="A11" s="12" t="s">
        <v>8</v>
      </c>
      <c r="B11" s="14" t="str">
        <f>"в том числе"</f>
        <v>в том числе</v>
      </c>
      <c r="C11" s="14"/>
      <c r="D11" s="15"/>
      <c r="E11" s="15"/>
      <c r="F11" s="15"/>
      <c r="G11" s="15"/>
      <c r="H11" s="15"/>
      <c r="I11" s="15"/>
      <c r="J11" s="15"/>
      <c r="K11" s="10"/>
    </row>
    <row r="12" spans="1:11" ht="27.75" customHeight="1">
      <c r="A12" s="12" t="s">
        <v>9</v>
      </c>
      <c r="B12" s="13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4">
        <v>20</v>
      </c>
      <c r="D12" s="15">
        <v>1616000</v>
      </c>
      <c r="E12" s="15">
        <v>0</v>
      </c>
      <c r="F12" s="15">
        <v>1615000</v>
      </c>
      <c r="G12" s="15">
        <v>0</v>
      </c>
      <c r="H12" s="15">
        <v>0</v>
      </c>
      <c r="I12" s="15">
        <v>1000</v>
      </c>
      <c r="J12" s="15">
        <v>0</v>
      </c>
      <c r="K12" s="10"/>
    </row>
    <row r="13" spans="1:11" ht="15">
      <c r="A13" s="12" t="s">
        <v>8</v>
      </c>
      <c r="B13" s="14" t="str">
        <f>"из них"</f>
        <v>из них</v>
      </c>
      <c r="C13" s="14"/>
      <c r="D13" s="15"/>
      <c r="E13" s="15"/>
      <c r="F13" s="15"/>
      <c r="G13" s="15"/>
      <c r="H13" s="15"/>
      <c r="I13" s="15"/>
      <c r="J13" s="15"/>
      <c r="K13" s="10"/>
    </row>
    <row r="14" spans="1:11" ht="27.75" customHeight="1">
      <c r="A14" s="12" t="s">
        <v>10</v>
      </c>
      <c r="B14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4" s="14">
        <v>30</v>
      </c>
      <c r="D14" s="15">
        <v>1616000</v>
      </c>
      <c r="E14" s="15">
        <v>0</v>
      </c>
      <c r="F14" s="15">
        <v>1615000</v>
      </c>
      <c r="G14" s="15">
        <v>0</v>
      </c>
      <c r="H14" s="15">
        <v>0</v>
      </c>
      <c r="I14" s="15">
        <v>1000</v>
      </c>
      <c r="J14" s="15">
        <v>0</v>
      </c>
      <c r="K14" s="10"/>
    </row>
    <row r="15" spans="1:11" ht="27.75" customHeight="1">
      <c r="A15" s="12" t="s">
        <v>11</v>
      </c>
      <c r="B15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5" s="14">
        <v>40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0"/>
    </row>
    <row r="16" spans="1:11" ht="27.75" customHeight="1">
      <c r="A16" s="12" t="s">
        <v>12</v>
      </c>
      <c r="B16" s="13" t="str">
        <f>"Добровольные пожертвования гражданина"</f>
        <v>Добровольные пожертвования гражданина</v>
      </c>
      <c r="C16" s="14">
        <v>50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0"/>
    </row>
    <row r="17" spans="1:11" ht="27.75" customHeight="1">
      <c r="A17" s="12" t="s">
        <v>13</v>
      </c>
      <c r="B17" s="13" t="str">
        <f>"Добровольные пожертвования юридического лица"</f>
        <v>Добровольные пожертвования юридического лица</v>
      </c>
      <c r="C17" s="14">
        <v>60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0"/>
    </row>
    <row r="18" spans="1:11" ht="69.75" customHeight="1">
      <c r="A18" s="12" t="s">
        <v>14</v>
      </c>
      <c r="B18" s="13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8" s="14">
        <v>70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0"/>
    </row>
    <row r="19" spans="1:11" ht="15">
      <c r="A19" s="12" t="s">
        <v>8</v>
      </c>
      <c r="B19" s="14" t="str">
        <f>"из них"</f>
        <v>из них</v>
      </c>
      <c r="C19" s="14"/>
      <c r="D19" s="15"/>
      <c r="E19" s="15"/>
      <c r="F19" s="15"/>
      <c r="G19" s="15"/>
      <c r="H19" s="15"/>
      <c r="I19" s="15"/>
      <c r="J19" s="15"/>
      <c r="K19" s="10"/>
    </row>
    <row r="20" spans="1:11" ht="27.75" customHeight="1">
      <c r="A20" s="12" t="s">
        <v>15</v>
      </c>
      <c r="B20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20" s="14">
        <v>80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0"/>
    </row>
    <row r="21" spans="1:11" ht="27.75" customHeight="1">
      <c r="A21" s="12" t="s">
        <v>16</v>
      </c>
      <c r="B21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1" s="14">
        <v>90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0"/>
    </row>
    <row r="22" spans="1:11" ht="27.75" customHeight="1">
      <c r="A22" s="12" t="s">
        <v>17</v>
      </c>
      <c r="B22" s="13" t="str">
        <f>"Средства гражданина"</f>
        <v>Средства гражданина</v>
      </c>
      <c r="C22" s="14">
        <v>100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0"/>
    </row>
    <row r="23" spans="1:11" ht="27.75" customHeight="1">
      <c r="A23" s="12" t="s">
        <v>18</v>
      </c>
      <c r="B23" s="13" t="str">
        <f>"Средства юридического лица"</f>
        <v>Средства юридического лица</v>
      </c>
      <c r="C23" s="14">
        <v>110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0"/>
    </row>
    <row r="24" spans="1:11" ht="27.75" customHeight="1">
      <c r="A24" s="12" t="s">
        <v>19</v>
      </c>
      <c r="B24" s="13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4" s="14">
        <v>120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0"/>
    </row>
    <row r="25" spans="1:11" ht="15">
      <c r="A25" s="12" t="s">
        <v>8</v>
      </c>
      <c r="B25" s="14" t="str">
        <f>"из них"</f>
        <v>из них</v>
      </c>
      <c r="C25" s="14"/>
      <c r="D25" s="15"/>
      <c r="E25" s="15"/>
      <c r="F25" s="15"/>
      <c r="G25" s="15"/>
      <c r="H25" s="15"/>
      <c r="I25" s="15"/>
      <c r="J25" s="15"/>
      <c r="K25" s="10"/>
    </row>
    <row r="26" spans="1:11" ht="27.75" customHeight="1">
      <c r="A26" s="12" t="s">
        <v>20</v>
      </c>
      <c r="B26" s="13" t="str">
        <f>"Перечислено в доход областного бюджета"</f>
        <v>Перечислено в доход областного бюджета</v>
      </c>
      <c r="C26" s="14">
        <v>130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0"/>
    </row>
    <row r="27" spans="1:11" ht="45" customHeight="1">
      <c r="A27" s="12" t="s">
        <v>21</v>
      </c>
      <c r="B27" s="13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7" s="14">
        <v>140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0"/>
    </row>
    <row r="28" spans="1:11" ht="15">
      <c r="A28" s="12" t="s">
        <v>8</v>
      </c>
      <c r="B28" s="14" t="str">
        <f>"из них"</f>
        <v>из них</v>
      </c>
      <c r="C28" s="14"/>
      <c r="D28" s="15"/>
      <c r="E28" s="15"/>
      <c r="F28" s="15"/>
      <c r="G28" s="15"/>
      <c r="H28" s="15"/>
      <c r="I28" s="15"/>
      <c r="J28" s="15"/>
      <c r="K28" s="10"/>
    </row>
    <row r="29" spans="1:11" ht="42" customHeight="1">
      <c r="A29" s="12" t="s">
        <v>22</v>
      </c>
      <c r="B29" s="13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9" s="14">
        <v>150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0"/>
    </row>
    <row r="30" spans="1:11" ht="42" customHeight="1">
      <c r="A30" s="12" t="s">
        <v>23</v>
      </c>
      <c r="B30" s="13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30" s="14">
        <v>160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0"/>
    </row>
    <row r="31" spans="1:11" ht="27.75" customHeight="1">
      <c r="A31" s="12" t="s">
        <v>24</v>
      </c>
      <c r="B31" s="13" t="str">
        <f>"Средств, поступивших с превышением предельного размера"</f>
        <v>Средств, поступивших с превышением предельного размера</v>
      </c>
      <c r="C31" s="14">
        <v>170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0"/>
    </row>
    <row r="32" spans="1:11" ht="27.75" customHeight="1">
      <c r="A32" s="12" t="s">
        <v>25</v>
      </c>
      <c r="B32" s="13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2" s="14">
        <v>180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0"/>
    </row>
    <row r="33" spans="1:11" ht="27.75" customHeight="1">
      <c r="A33" s="12" t="s">
        <v>26</v>
      </c>
      <c r="B33" s="13" t="str">
        <f>"Израсходовано средств, всего"</f>
        <v>Израсходовано средств, всего</v>
      </c>
      <c r="C33" s="14">
        <v>190</v>
      </c>
      <c r="D33" s="15">
        <v>1616000</v>
      </c>
      <c r="E33" s="15">
        <v>0</v>
      </c>
      <c r="F33" s="15">
        <v>1615000</v>
      </c>
      <c r="G33" s="15">
        <v>0</v>
      </c>
      <c r="H33" s="15">
        <v>0</v>
      </c>
      <c r="I33" s="15">
        <v>1000</v>
      </c>
      <c r="J33" s="15">
        <v>0</v>
      </c>
      <c r="K33" s="10"/>
    </row>
    <row r="34" spans="1:11" ht="15">
      <c r="A34" s="12" t="s">
        <v>8</v>
      </c>
      <c r="B34" s="14" t="str">
        <f>"из них"</f>
        <v>из них</v>
      </c>
      <c r="C34" s="14"/>
      <c r="D34" s="15"/>
      <c r="E34" s="15"/>
      <c r="F34" s="15"/>
      <c r="G34" s="15"/>
      <c r="H34" s="15"/>
      <c r="I34" s="15"/>
      <c r="J34" s="15"/>
      <c r="K34" s="10"/>
    </row>
    <row r="35" spans="1:11" ht="27.75" customHeight="1">
      <c r="A35" s="12" t="s">
        <v>27</v>
      </c>
      <c r="B35" s="13" t="str">
        <f>"На организацию сбора подписей избирателей, 
из них"</f>
        <v>На организацию сбора подписей избирателей, 
из них</v>
      </c>
      <c r="C35" s="14">
        <v>200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0"/>
    </row>
    <row r="36" spans="1:11" ht="15">
      <c r="A36" s="12" t="s">
        <v>8</v>
      </c>
      <c r="B36" s="14" t="str">
        <f>"из них"</f>
        <v>из них</v>
      </c>
      <c r="C36" s="14"/>
      <c r="D36" s="15"/>
      <c r="E36" s="15"/>
      <c r="F36" s="15"/>
      <c r="G36" s="15"/>
      <c r="H36" s="15"/>
      <c r="I36" s="15"/>
      <c r="J36" s="15"/>
      <c r="K36" s="10"/>
    </row>
    <row r="37" spans="1:11" ht="27.75" customHeight="1">
      <c r="A37" s="12" t="s">
        <v>28</v>
      </c>
      <c r="B37" s="13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7" s="14">
        <v>210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0"/>
    </row>
    <row r="38" spans="1:11" ht="27.75" customHeight="1">
      <c r="A38" s="12" t="s">
        <v>29</v>
      </c>
      <c r="B38" s="13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8" s="14">
        <v>220</v>
      </c>
      <c r="D38" s="15">
        <v>231870</v>
      </c>
      <c r="E38" s="15">
        <v>0</v>
      </c>
      <c r="F38" s="15">
        <v>231870</v>
      </c>
      <c r="G38" s="15">
        <v>0</v>
      </c>
      <c r="H38" s="15">
        <v>0</v>
      </c>
      <c r="I38" s="15">
        <v>0</v>
      </c>
      <c r="J38" s="15">
        <v>0</v>
      </c>
      <c r="K38" s="10"/>
    </row>
    <row r="39" spans="1:11" ht="27.75" customHeight="1">
      <c r="A39" s="12" t="s">
        <v>30</v>
      </c>
      <c r="B39" s="13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9" s="14">
        <v>230</v>
      </c>
      <c r="D39" s="15">
        <v>237000</v>
      </c>
      <c r="E39" s="15">
        <v>0</v>
      </c>
      <c r="F39" s="15">
        <v>236000</v>
      </c>
      <c r="G39" s="15">
        <v>0</v>
      </c>
      <c r="H39" s="15">
        <v>0</v>
      </c>
      <c r="I39" s="15">
        <v>1000</v>
      </c>
      <c r="J39" s="15">
        <v>0</v>
      </c>
      <c r="K39" s="10"/>
    </row>
    <row r="40" spans="1:11" ht="27.75" customHeight="1">
      <c r="A40" s="12" t="s">
        <v>31</v>
      </c>
      <c r="B40" s="13" t="str">
        <f>"На предвыборную агитацию через сетевые издания"</f>
        <v>На предвыборную агитацию через сетевые издания</v>
      </c>
      <c r="C40" s="14">
        <v>240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0"/>
    </row>
    <row r="41" spans="1:11" ht="27.75" customHeight="1">
      <c r="A41" s="12" t="s">
        <v>32</v>
      </c>
      <c r="B41" s="13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41" s="14">
        <v>250</v>
      </c>
      <c r="D41" s="15">
        <v>386010</v>
      </c>
      <c r="E41" s="15">
        <v>0</v>
      </c>
      <c r="F41" s="15">
        <v>386010</v>
      </c>
      <c r="G41" s="15">
        <v>0</v>
      </c>
      <c r="H41" s="15">
        <v>0</v>
      </c>
      <c r="I41" s="15">
        <v>0</v>
      </c>
      <c r="J41" s="15">
        <v>0</v>
      </c>
      <c r="K41" s="10"/>
    </row>
    <row r="42" spans="1:11" ht="27.75" customHeight="1">
      <c r="A42" s="12" t="s">
        <v>33</v>
      </c>
      <c r="B42" s="13" t="str">
        <f>"На проведение публичных массовых мероприятий"</f>
        <v>На проведение публичных массовых мероприятий</v>
      </c>
      <c r="C42" s="14">
        <v>260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0"/>
    </row>
    <row r="43" spans="1:11" ht="27.75" customHeight="1">
      <c r="A43" s="12" t="s">
        <v>34</v>
      </c>
      <c r="B43" s="13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3" s="14">
        <v>270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0"/>
    </row>
    <row r="44" spans="1:11" ht="48" customHeight="1">
      <c r="A44" s="12" t="s">
        <v>35</v>
      </c>
      <c r="B44" s="13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4" s="14">
        <v>280</v>
      </c>
      <c r="D44" s="15">
        <v>741670</v>
      </c>
      <c r="E44" s="15">
        <v>0</v>
      </c>
      <c r="F44" s="15">
        <v>741670</v>
      </c>
      <c r="G44" s="15">
        <v>0</v>
      </c>
      <c r="H44" s="15">
        <v>0</v>
      </c>
      <c r="I44" s="15">
        <v>0</v>
      </c>
      <c r="J44" s="15">
        <v>0</v>
      </c>
      <c r="K44" s="10"/>
    </row>
    <row r="45" spans="1:11" ht="28.5" customHeight="1">
      <c r="A45" s="12" t="s">
        <v>36</v>
      </c>
      <c r="B45" s="13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5" s="14">
        <v>290</v>
      </c>
      <c r="D45" s="15">
        <v>19450</v>
      </c>
      <c r="E45" s="15">
        <v>0</v>
      </c>
      <c r="F45" s="15">
        <v>19450</v>
      </c>
      <c r="G45" s="15">
        <v>0</v>
      </c>
      <c r="H45" s="15">
        <v>0</v>
      </c>
      <c r="I45" s="15">
        <v>0</v>
      </c>
      <c r="J45" s="15">
        <v>0</v>
      </c>
      <c r="K45" s="10"/>
    </row>
    <row r="46" spans="1:11" ht="42" customHeight="1">
      <c r="A46" s="12" t="s">
        <v>37</v>
      </c>
      <c r="B46" s="13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6" s="14">
        <v>310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0"/>
    </row>
    <row r="47" spans="1:11" ht="15">
      <c r="A47" s="12" t="s">
        <v>8</v>
      </c>
      <c r="B47" s="14" t="str">
        <f>"из них"</f>
        <v>из них</v>
      </c>
      <c r="C47" s="14"/>
      <c r="D47" s="15"/>
      <c r="E47" s="15"/>
      <c r="F47" s="15"/>
      <c r="G47" s="15"/>
      <c r="H47" s="15"/>
      <c r="I47" s="15"/>
      <c r="J47" s="15"/>
      <c r="K47" s="10"/>
    </row>
    <row r="48" spans="1:11" ht="42" customHeight="1">
      <c r="A48" s="12" t="s">
        <v>38</v>
      </c>
      <c r="B48" s="13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8" s="14"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0"/>
    </row>
    <row r="49" ht="15">
      <c r="K49" s="10"/>
    </row>
    <row r="51" spans="1:10" ht="15">
      <c r="A51" s="16" t="s">
        <v>39</v>
      </c>
      <c r="B51" s="16"/>
      <c r="C51" s="16"/>
      <c r="E51" s="18"/>
      <c r="F51" s="18"/>
      <c r="H51" s="20" t="s">
        <v>42</v>
      </c>
      <c r="I51" s="20"/>
      <c r="J51" s="20"/>
    </row>
    <row r="52" spans="1:10" ht="30" customHeight="1">
      <c r="A52" s="17" t="s">
        <v>40</v>
      </c>
      <c r="B52" s="17"/>
      <c r="C52" s="17"/>
      <c r="E52" s="19" t="s">
        <v>41</v>
      </c>
      <c r="F52" s="19"/>
      <c r="H52" s="21" t="s">
        <v>43</v>
      </c>
      <c r="I52" s="21"/>
      <c r="J52" s="21"/>
    </row>
  </sheetData>
  <sheetProtection/>
  <mergeCells count="10">
    <mergeCell ref="A2:J2"/>
    <mergeCell ref="A3:J3"/>
    <mergeCell ref="A4:J4"/>
    <mergeCell ref="A5:J5"/>
    <mergeCell ref="A51:C51"/>
    <mergeCell ref="A52:C52"/>
    <mergeCell ref="E51:F51"/>
    <mergeCell ref="E52:F52"/>
    <mergeCell ref="H51:J51"/>
    <mergeCell ref="H52:J5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2021-10-18T11:26:16Z</dcterms:created>
  <dcterms:modified xsi:type="dcterms:W3CDTF">2021-10-18T11:35:18Z</dcterms:modified>
  <cp:category/>
  <cp:version/>
  <cp:contentType/>
  <cp:contentStatus/>
</cp:coreProperties>
</file>